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youtMatrix" sheetId="1" r:id="rId4"/>
  </sheets>
  <definedNames/>
  <calcPr/>
</workbook>
</file>

<file path=xl/sharedStrings.xml><?xml version="1.0" encoding="utf-8"?>
<sst xmlns="http://schemas.openxmlformats.org/spreadsheetml/2006/main" count="32" uniqueCount="17">
  <si>
    <t>Solomon's Gambit</t>
  </si>
  <si>
    <t>Probability List (Basic Payout Matrix)</t>
  </si>
  <si>
    <t>Chance To Hit</t>
  </si>
  <si>
    <t>Percentage of Chance To Hit</t>
  </si>
  <si>
    <t>UnmodPayout</t>
  </si>
  <si>
    <t>Actual Payout</t>
  </si>
  <si>
    <t>5 Grimms</t>
  </si>
  <si>
    <t>5 Witches</t>
  </si>
  <si>
    <t>5 Solomon Keys</t>
  </si>
  <si>
    <t>5 Rings</t>
  </si>
  <si>
    <t>Four Lucis and One Solomons Key</t>
  </si>
  <si>
    <t>Four Michaels and One Solomons Key</t>
  </si>
  <si>
    <t>Ring, Lucifer, Michael, Solomon's Key and Grimm</t>
  </si>
  <si>
    <t>Probability List (Progressive System Payout)</t>
  </si>
  <si>
    <t>Probability List (Bonus Game - Unlocked Payout)</t>
  </si>
  <si>
    <t>Three Solomons Keys and Two Rings</t>
  </si>
  <si>
    <t>Three Rings and Two Solomons Keys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</si>
</sst>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%"/>
    <numFmt numFmtId="165" formatCode="&quot;$&quot;#,##0.00"/>
  </numFmts>
  <fonts count="4">
    <font>
      <sz val="10.0"/>
      <color rgb="FF000000"/>
      <name val="Arial"/>
      <scheme val="minor"/>
    </font>
    <font>
      <b/>
      <sz val="19.0"/>
      <color theme="1"/>
      <name val="Arial"/>
      <scheme val="minor"/>
    </font>
    <font>
      <color rgb="FF9900FF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164" xfId="0" applyFont="1" applyNumberFormat="1"/>
    <xf borderId="0" fillId="3" fontId="3" numFmtId="0" xfId="0" applyFill="1" applyFont="1"/>
    <xf borderId="0" fillId="0" fontId="3" numFmtId="165" xfId="0" applyFont="1" applyNumberFormat="1"/>
    <xf borderId="0" fillId="0" fontId="3" numFmtId="165" xfId="0" applyAlignment="1" applyFont="1" applyNumberFormat="1">
      <alignment readingOrder="0"/>
    </xf>
    <xf borderId="0" fillId="2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5"/>
  </cols>
  <sheetData>
    <row r="1">
      <c r="A1" s="1" t="s">
        <v>0</v>
      </c>
    </row>
    <row r="4">
      <c r="A4" s="2" t="s">
        <v>1</v>
      </c>
      <c r="B4" s="2" t="s">
        <v>2</v>
      </c>
      <c r="C4" s="3" t="s">
        <v>3</v>
      </c>
      <c r="D4" s="4"/>
      <c r="E4" s="2" t="s">
        <v>4</v>
      </c>
      <c r="F4" s="2" t="s">
        <v>5</v>
      </c>
    </row>
    <row r="5">
      <c r="A5" s="5" t="s">
        <v>6</v>
      </c>
      <c r="B5" s="6">
        <f> (1/25) * (1/25) * (7/30) * (1/19) * (4/17)</f>
        <v>0.000004623323013</v>
      </c>
      <c r="C5" s="7">
        <f t="shared" ref="C5:C11" si="1">B5</f>
        <v>0.000004623323013</v>
      </c>
      <c r="D5" s="8"/>
      <c r="E5" s="9">
        <f t="shared" ref="E5:E11" si="2">1/B5</f>
        <v>216294.6429</v>
      </c>
      <c r="F5" s="9">
        <f t="shared" ref="F5:F11" si="3">6*E5*0.86</f>
        <v>1116080.357</v>
      </c>
    </row>
    <row r="6">
      <c r="A6" s="5" t="s">
        <v>7</v>
      </c>
      <c r="B6" s="6">
        <f> (3/25) * (2/25) * (1/30) * (2/19) * (7/17)</f>
        <v>0.00001386996904</v>
      </c>
      <c r="C6" s="7">
        <f t="shared" si="1"/>
        <v>0.00001386996904</v>
      </c>
      <c r="D6" s="8"/>
      <c r="E6" s="9">
        <f t="shared" si="2"/>
        <v>72098.21429</v>
      </c>
      <c r="F6" s="9">
        <f t="shared" si="3"/>
        <v>372026.7857</v>
      </c>
    </row>
    <row r="7">
      <c r="A7" s="5" t="s">
        <v>8</v>
      </c>
      <c r="B7" s="6">
        <f> (2/25) * (3/25) * (1/30) * (2/19 * (3/17))</f>
        <v>0.000005944272446</v>
      </c>
      <c r="C7" s="7">
        <f t="shared" si="1"/>
        <v>0.000005944272446</v>
      </c>
      <c r="D7" s="8"/>
      <c r="E7" s="9">
        <f t="shared" si="2"/>
        <v>168229.1667</v>
      </c>
      <c r="F7" s="9">
        <f t="shared" si="3"/>
        <v>868062.5</v>
      </c>
    </row>
    <row r="8">
      <c r="A8" s="5" t="s">
        <v>9</v>
      </c>
      <c r="B8" s="6">
        <f> (4/25) * (11/25) * (13/30) * (6/19) * (1/17)</f>
        <v>0.0005666873065</v>
      </c>
      <c r="C8" s="7">
        <f t="shared" si="1"/>
        <v>0.0005666873065</v>
      </c>
      <c r="D8" s="8"/>
      <c r="E8" s="9">
        <f t="shared" si="2"/>
        <v>1764.641608</v>
      </c>
      <c r="F8" s="9">
        <f t="shared" si="3"/>
        <v>9105.550699</v>
      </c>
    </row>
    <row r="9">
      <c r="A9" s="5" t="s">
        <v>10</v>
      </c>
      <c r="B9" s="6">
        <f> (6/25) * (7/25) * (1/30) * (7/19) * (1/17)</f>
        <v>0.00004854489164</v>
      </c>
      <c r="C9" s="7">
        <f t="shared" si="1"/>
        <v>0.00004854489164</v>
      </c>
      <c r="D9" s="8"/>
      <c r="E9" s="9">
        <f t="shared" si="2"/>
        <v>20599.4898</v>
      </c>
      <c r="F9" s="9">
        <f t="shared" si="3"/>
        <v>106293.3673</v>
      </c>
    </row>
    <row r="10">
      <c r="A10" s="5" t="s">
        <v>11</v>
      </c>
      <c r="B10" s="6">
        <f> (7/25) * (1/25) * (1/30) * (1/19) * (1/17)</f>
        <v>0.000001155830753</v>
      </c>
      <c r="C10" s="7">
        <f t="shared" si="1"/>
        <v>0.000001155830753</v>
      </c>
      <c r="D10" s="8"/>
      <c r="E10" s="9">
        <f t="shared" si="2"/>
        <v>865178.5714</v>
      </c>
      <c r="F10" s="9">
        <f t="shared" si="3"/>
        <v>4464321.429</v>
      </c>
    </row>
    <row r="11">
      <c r="A11" s="5" t="s">
        <v>12</v>
      </c>
      <c r="B11" s="6">
        <f>(4/25) * (7/25) * (5/30) * (2/19) * (4/17)</f>
        <v>0.0001849329205</v>
      </c>
      <c r="C11" s="7">
        <f t="shared" si="1"/>
        <v>0.0001849329205</v>
      </c>
      <c r="D11" s="8"/>
      <c r="E11" s="10">
        <f t="shared" si="2"/>
        <v>5407.366071</v>
      </c>
      <c r="F11" s="9">
        <f t="shared" si="3"/>
        <v>27902.00893</v>
      </c>
    </row>
    <row r="12">
      <c r="E12" s="9"/>
      <c r="F12" s="9"/>
    </row>
    <row r="13">
      <c r="E13" s="9"/>
      <c r="F13" s="9"/>
    </row>
    <row r="14">
      <c r="E14" s="9"/>
      <c r="F14" s="9"/>
    </row>
    <row r="15">
      <c r="E15" s="9"/>
      <c r="F15" s="9"/>
    </row>
    <row r="16">
      <c r="E16" s="9"/>
      <c r="F16" s="9"/>
    </row>
    <row r="17">
      <c r="A17" s="2" t="s">
        <v>13</v>
      </c>
      <c r="B17" s="2" t="s">
        <v>2</v>
      </c>
      <c r="C17" s="3" t="s">
        <v>3</v>
      </c>
      <c r="D17" s="4"/>
      <c r="E17" s="11" t="s">
        <v>4</v>
      </c>
      <c r="F17" s="11" t="s">
        <v>5</v>
      </c>
    </row>
    <row r="18">
      <c r="A18" s="5" t="s">
        <v>6</v>
      </c>
      <c r="B18" s="6">
        <f> (1/25) * (1/25) * (7/30) * (1/19) * (4/17)</f>
        <v>0.000004623323013</v>
      </c>
      <c r="C18" s="7">
        <f t="shared" ref="C18:C24" si="4">B18</f>
        <v>0.000004623323013</v>
      </c>
      <c r="D18" s="8"/>
      <c r="E18" s="9">
        <f t="shared" ref="E18:E24" si="5">1/B18</f>
        <v>216294.6429</v>
      </c>
      <c r="F18" s="9">
        <f t="shared" ref="F18:F24" si="6">6*E18*0.99</f>
        <v>1284790.179</v>
      </c>
    </row>
    <row r="19">
      <c r="A19" s="5" t="s">
        <v>7</v>
      </c>
      <c r="B19" s="6">
        <f> (3/25) * (2/25) * (1/30) * (2/19) * (7/17)</f>
        <v>0.00001386996904</v>
      </c>
      <c r="C19" s="7">
        <f t="shared" si="4"/>
        <v>0.00001386996904</v>
      </c>
      <c r="D19" s="8"/>
      <c r="E19" s="9">
        <f t="shared" si="5"/>
        <v>72098.21429</v>
      </c>
      <c r="F19" s="9">
        <f t="shared" si="6"/>
        <v>428263.3929</v>
      </c>
    </row>
    <row r="20">
      <c r="A20" s="5" t="s">
        <v>8</v>
      </c>
      <c r="B20" s="6">
        <f> (2/25) * (3/25) * (1/30) * (2/19 * (3/17))</f>
        <v>0.000005944272446</v>
      </c>
      <c r="C20" s="7">
        <f t="shared" si="4"/>
        <v>0.000005944272446</v>
      </c>
      <c r="D20" s="8"/>
      <c r="E20" s="9">
        <f t="shared" si="5"/>
        <v>168229.1667</v>
      </c>
      <c r="F20" s="9">
        <f t="shared" si="6"/>
        <v>999281.25</v>
      </c>
    </row>
    <row r="21">
      <c r="A21" s="5" t="s">
        <v>9</v>
      </c>
      <c r="B21" s="6">
        <f> (4/25) * (11/25) * (13/30) * (6/19) * (1/17)</f>
        <v>0.0005666873065</v>
      </c>
      <c r="C21" s="7">
        <f t="shared" si="4"/>
        <v>0.0005666873065</v>
      </c>
      <c r="D21" s="8"/>
      <c r="E21" s="9">
        <f t="shared" si="5"/>
        <v>1764.641608</v>
      </c>
      <c r="F21" s="9">
        <f t="shared" si="6"/>
        <v>10481.97115</v>
      </c>
    </row>
    <row r="22">
      <c r="A22" s="5" t="s">
        <v>10</v>
      </c>
      <c r="B22" s="6">
        <f> (6/25) * (7/25) * (1/30) * (7/19) * (1/17)</f>
        <v>0.00004854489164</v>
      </c>
      <c r="C22" s="7">
        <f t="shared" si="4"/>
        <v>0.00004854489164</v>
      </c>
      <c r="D22" s="8"/>
      <c r="E22" s="9">
        <f t="shared" si="5"/>
        <v>20599.4898</v>
      </c>
      <c r="F22" s="9">
        <f t="shared" si="6"/>
        <v>122360.9694</v>
      </c>
    </row>
    <row r="23">
      <c r="A23" s="5" t="s">
        <v>11</v>
      </c>
      <c r="B23" s="6">
        <f> (7/25) * (1/25) * (1/30) * (1/19) * (1/17)</f>
        <v>0.000001155830753</v>
      </c>
      <c r="C23" s="7">
        <f t="shared" si="4"/>
        <v>0.000001155830753</v>
      </c>
      <c r="D23" s="8"/>
      <c r="E23" s="9">
        <f t="shared" si="5"/>
        <v>865178.5714</v>
      </c>
      <c r="F23" s="9">
        <f t="shared" si="6"/>
        <v>5139160.714</v>
      </c>
    </row>
    <row r="24">
      <c r="A24" s="5" t="s">
        <v>12</v>
      </c>
      <c r="B24" s="6">
        <f>(4/25) * (7/25) * (5/30) * (2/19) * (4/17)</f>
        <v>0.0001849329205</v>
      </c>
      <c r="C24" s="7">
        <f t="shared" si="4"/>
        <v>0.0001849329205</v>
      </c>
      <c r="D24" s="8"/>
      <c r="E24" s="10">
        <f t="shared" si="5"/>
        <v>5407.366071</v>
      </c>
      <c r="F24" s="9">
        <f t="shared" si="6"/>
        <v>32119.75446</v>
      </c>
    </row>
    <row r="25">
      <c r="E25" s="9"/>
      <c r="F25" s="9"/>
    </row>
    <row r="26">
      <c r="E26" s="9"/>
      <c r="F26" s="9"/>
    </row>
    <row r="27">
      <c r="A27" s="2" t="s">
        <v>14</v>
      </c>
      <c r="B27" s="2" t="s">
        <v>2</v>
      </c>
      <c r="C27" s="3" t="s">
        <v>3</v>
      </c>
      <c r="D27" s="4"/>
      <c r="E27" s="11" t="s">
        <v>4</v>
      </c>
      <c r="F27" s="11" t="s">
        <v>5</v>
      </c>
    </row>
    <row r="28">
      <c r="A28" s="5" t="s">
        <v>15</v>
      </c>
      <c r="B28" s="6">
        <f> (2/25) * (3/25) * (1/30) * (6/19) * (1/17)</f>
        <v>0.000005944272446</v>
      </c>
      <c r="C28" s="7">
        <f t="shared" ref="C28:C29" si="7">B28</f>
        <v>0.000005944272446</v>
      </c>
      <c r="D28" s="8"/>
      <c r="E28" s="9">
        <f t="shared" ref="E28:E29" si="8">1/B28</f>
        <v>168229.1667</v>
      </c>
      <c r="F28" s="9">
        <f t="shared" ref="F28:F29" si="9">6*E28*0.86</f>
        <v>868062.5</v>
      </c>
    </row>
    <row r="29">
      <c r="A29" s="5" t="s">
        <v>16</v>
      </c>
      <c r="B29" s="6">
        <f> (4/25) * (11/25) * (13/20) * (2/19) * (3/17)</f>
        <v>0.0008500309598</v>
      </c>
      <c r="C29" s="7">
        <f t="shared" si="7"/>
        <v>0.0008500309598</v>
      </c>
      <c r="D29" s="8"/>
      <c r="E29" s="9">
        <f t="shared" si="8"/>
        <v>1176.427739</v>
      </c>
      <c r="F29" s="9">
        <f t="shared" si="9"/>
        <v>6070.367133</v>
      </c>
    </row>
  </sheetData>
  <mergeCells count="1">
    <mergeCell ref="A1:F2"/>
  </mergeCells>
  <drawing r:id="rId1"/>
</worksheet>
</file>