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gentCard" sheetId="1" r:id="rId4"/>
    <sheet state="visible" name="AgentTypes" sheetId="2" r:id="rId5"/>
    <sheet state="visible" name="PassChecks" sheetId="3" r:id="rId6"/>
    <sheet state="visible" name="MiscTraits" sheetId="4" r:id="rId7"/>
    <sheet state="visible" name="CodeNames" sheetId="5" r:id="rId8"/>
  </sheets>
  <definedNames>
    <definedName name="NamesList">CodeNames!$A$1</definedName>
  </definedNames>
  <calcPr/>
</workbook>
</file>

<file path=xl/sharedStrings.xml><?xml version="1.0" encoding="utf-8"?>
<sst xmlns="http://schemas.openxmlformats.org/spreadsheetml/2006/main" count="204" uniqueCount="129">
  <si>
    <t>Agent Card Simulation</t>
  </si>
  <si>
    <t>Agent Types</t>
  </si>
  <si>
    <t>Agent Name</t>
  </si>
  <si>
    <t>Arcanist</t>
  </si>
  <si>
    <t>ARC</t>
  </si>
  <si>
    <t>Psionic</t>
  </si>
  <si>
    <t>PSI</t>
  </si>
  <si>
    <t>Agent Type</t>
  </si>
  <si>
    <t>Medic</t>
  </si>
  <si>
    <t>MED</t>
  </si>
  <si>
    <t>HP</t>
  </si>
  <si>
    <t>Recon</t>
  </si>
  <si>
    <t>REC</t>
  </si>
  <si>
    <t>SP/AP</t>
  </si>
  <si>
    <t>Security</t>
  </si>
  <si>
    <t>SEC</t>
  </si>
  <si>
    <t>Fixed Skills</t>
  </si>
  <si>
    <t>AGENT BASE(+ TYPE!REF SHEET)</t>
  </si>
  <si>
    <t>Shooting</t>
  </si>
  <si>
    <t>Martial</t>
  </si>
  <si>
    <t>Tip(s):</t>
  </si>
  <si>
    <t>Type outside to generate new results. This spreadsheet is still a work in progress. Critical hit chance is based off of intelligence.</t>
  </si>
  <si>
    <t>Intellect</t>
  </si>
  <si>
    <t>Charisma</t>
  </si>
  <si>
    <t>Misc:</t>
  </si>
  <si>
    <t>--</t>
  </si>
  <si>
    <t xml:space="preserve"> Stats</t>
  </si>
  <si>
    <t>Unmodified</t>
  </si>
  <si>
    <t>Crit Hit Modifier</t>
  </si>
  <si>
    <t>Applied</t>
  </si>
  <si>
    <t>Crit Damage</t>
  </si>
  <si>
    <t>Crit Damage Rounded</t>
  </si>
  <si>
    <t>Base Ranged</t>
  </si>
  <si>
    <t>Base Melee</t>
  </si>
  <si>
    <t>Critical Hit Chance</t>
  </si>
  <si>
    <t>TypeNum</t>
  </si>
  <si>
    <t>Adds 6 points, reduces 3.</t>
  </si>
  <si>
    <t>Cell Range:</t>
  </si>
  <si>
    <t>Type 1 (+BASE)</t>
  </si>
  <si>
    <t>Type 2 (+BASE)</t>
  </si>
  <si>
    <t>Type 3 (+BASE)</t>
  </si>
  <si>
    <t>Type 4 (+BASE)</t>
  </si>
  <si>
    <t>Type 5 (+BASE)</t>
  </si>
  <si>
    <t>1</t>
  </si>
  <si>
    <t>2</t>
  </si>
  <si>
    <t>3</t>
  </si>
  <si>
    <t>4</t>
  </si>
  <si>
    <t>5</t>
  </si>
  <si>
    <t>Suspicion:</t>
  </si>
  <si>
    <t>Agent:</t>
  </si>
  <si>
    <t>Base Suspicion:</t>
  </si>
  <si>
    <t>Agent Type:</t>
  </si>
  <si>
    <t>Scenario 1:</t>
  </si>
  <si>
    <t xml:space="preserve">You come across a hidden cache, that seems to be trapped. </t>
  </si>
  <si>
    <t>Pass/Fail Condition (S1):</t>
  </si>
  <si>
    <t>Scenario 2:</t>
  </si>
  <si>
    <t>There is a injured person huddled in the corner of an abandoned house. Upon a closer look, you realize that they are injured.</t>
  </si>
  <si>
    <t>Pass/Fail Condition (S2):</t>
  </si>
  <si>
    <t>Scenario 3:</t>
  </si>
  <si>
    <t>The person seems to not want to speak with you, you can try to siphon their mind.</t>
  </si>
  <si>
    <t>Pass/Fail Condition (S3):</t>
  </si>
  <si>
    <t>Misc Traits</t>
  </si>
  <si>
    <t>Randomized Trait:</t>
  </si>
  <si>
    <t>Base Trait Name</t>
  </si>
  <si>
    <t>Trait ID</t>
  </si>
  <si>
    <t>Trait Description</t>
  </si>
  <si>
    <t>Type (Good/Bad)</t>
  </si>
  <si>
    <t>Base:</t>
  </si>
  <si>
    <t>Agent is an Arcanist and has access to an arcane pool instead of stamina.</t>
  </si>
  <si>
    <t>BASE</t>
  </si>
  <si>
    <t>Agent is an Psionic and has access to an arcane pool instead of stamina.</t>
  </si>
  <si>
    <t>Agent is a Medic and if they are at the base, they can passively heal agents (for X points) who are near the base.</t>
  </si>
  <si>
    <t>Agent is a Reconnaise scout, they are able to reduce fog of war for "x" radius.</t>
  </si>
  <si>
    <t>Agent is hardened security, when at the base they provide "X" extra defense points.</t>
  </si>
  <si>
    <t>Misc Trait Name</t>
  </si>
  <si>
    <t>Prepared</t>
  </si>
  <si>
    <t>Start with 30% more ammo.</t>
  </si>
  <si>
    <t>Good</t>
  </si>
  <si>
    <t>Speedy Intern</t>
  </si>
  <si>
    <t>Agent has 12% more movement points.</t>
  </si>
  <si>
    <t>Well Rehearsed</t>
  </si>
  <si>
    <t>Agent has 20% more AP at the start of the day.</t>
  </si>
  <si>
    <t>Butter Fingers</t>
  </si>
  <si>
    <t>Agent has a higher chance of missing a shot, but they have 5% more movement points.</t>
  </si>
  <si>
    <t>Bad</t>
  </si>
  <si>
    <t>Bombastic</t>
  </si>
  <si>
    <t>Agent has is able to produce an extra grenade, however, they produce increased suspicion with each crafted.</t>
  </si>
  <si>
    <t>Paranoid</t>
  </si>
  <si>
    <t>Agent has a chance to slow down suspicion gain for a day.</t>
  </si>
  <si>
    <t>Escape Artist</t>
  </si>
  <si>
    <t>When returning to base, the agent returns 10% quicker than normal.</t>
  </si>
  <si>
    <t>Apathetic</t>
  </si>
  <si>
    <t>Agent doesn't care for certain prodeures, suspicion reduction is slowed down but gain is increased.</t>
  </si>
  <si>
    <t>Addiction</t>
  </si>
  <si>
    <t>Agent is addicted to caffeine, when agent has ingested caffine in x days they will incur movement speed bonus at the cost of max HP until they ingest caffeine.</t>
  </si>
  <si>
    <t>Outdoorsmen</t>
  </si>
  <si>
    <t>Agent does not suffer a penality when they sleep outside of the base.</t>
  </si>
  <si>
    <t>Silver Tongue</t>
  </si>
  <si>
    <t>Sometime the agent just knows what to say to smooth things over or persuase. Sometimes.</t>
  </si>
  <si>
    <t>OCD</t>
  </si>
  <si>
    <t>When this agent is in base, they increase the overall defense by +'X' points, however, when they're not there they suffer a reduction in Action Points.</t>
  </si>
  <si>
    <t>Polygot'em</t>
  </si>
  <si>
    <t>The Agent is interested in languages, they love to learn about languages.</t>
  </si>
  <si>
    <t>Chemist</t>
  </si>
  <si>
    <t>The Agent knows every element on the periodic table, and then some.</t>
  </si>
  <si>
    <t>MacGuyver Special</t>
  </si>
  <si>
    <t>Agent knows a bit about everything, jury-rigging is their speciality!</t>
  </si>
  <si>
    <t>Scientific Reasoning</t>
  </si>
  <si>
    <t>The agent is quite adept when it comes to applying science, however, they might slip up and attract attention to themselves.</t>
  </si>
  <si>
    <t>Reznor</t>
  </si>
  <si>
    <t>Gypaetus</t>
  </si>
  <si>
    <t>Agent Name:</t>
  </si>
  <si>
    <t>Lynx</t>
  </si>
  <si>
    <t>Crow</t>
  </si>
  <si>
    <t>Kashmir</t>
  </si>
  <si>
    <t>Luna</t>
  </si>
  <si>
    <t>Moth</t>
  </si>
  <si>
    <t>Gemsbok</t>
  </si>
  <si>
    <t>Dik Dik</t>
  </si>
  <si>
    <t>Cervus</t>
  </si>
  <si>
    <t>Badger</t>
  </si>
  <si>
    <t>Marten</t>
  </si>
  <si>
    <t>Ermine</t>
  </si>
  <si>
    <t>Addax</t>
  </si>
  <si>
    <t>Bunny</t>
  </si>
  <si>
    <t>Hare</t>
  </si>
  <si>
    <t>Alba</t>
  </si>
  <si>
    <t>Elk</t>
  </si>
  <si>
    <t>Ibex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</si>
</sst>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1.0"/>
      <color theme="1"/>
      <name val="Calibri"/>
      <scheme val="minor"/>
    </font>
    <font>
      <b/>
      <sz val="24.0"/>
      <color theme="1"/>
      <name val="Calibri"/>
      <scheme val="minor"/>
    </font>
    <font>
      <b/>
      <sz val="11.0"/>
      <color theme="1"/>
      <name val="Calibri"/>
      <scheme val="minor"/>
    </font>
    <font>
      <b/>
      <u/>
      <sz val="12.0"/>
      <color theme="1"/>
      <name val="Calibri"/>
      <scheme val="minor"/>
    </font>
    <font>
      <b/>
      <sz val="11.0"/>
      <color rgb="FF7030A0"/>
      <name val="Calibri"/>
      <scheme val="minor"/>
    </font>
    <font/>
    <font>
      <b/>
      <u/>
      <sz val="11.0"/>
      <color rgb="FF7030A0"/>
      <name val="Calibri"/>
      <scheme val="minor"/>
    </font>
    <font>
      <b/>
      <u/>
      <sz val="11.0"/>
      <color rgb="FF7030A0"/>
      <name val="Calibri"/>
      <scheme val="minor"/>
    </font>
    <font>
      <b/>
      <u/>
      <sz val="11.0"/>
      <color rgb="FF7030A0"/>
      <name val="Calibri"/>
      <scheme val="minor"/>
    </font>
    <font>
      <color theme="1"/>
      <name val="Calibri"/>
      <scheme val="minor"/>
    </font>
    <font>
      <b/>
      <u/>
      <sz val="12.0"/>
      <color theme="1"/>
      <name val="Calibri"/>
      <scheme val="minor"/>
    </font>
    <font>
      <b/>
      <sz val="16.0"/>
      <color theme="1"/>
      <name val="Calibri"/>
      <scheme val="minor"/>
    </font>
    <font>
      <b/>
      <u/>
      <sz val="11.0"/>
      <color theme="1"/>
      <name val="Calibri"/>
      <scheme val="minor"/>
    </font>
  </fonts>
  <fills count="13">
    <fill>
      <patternFill patternType="none"/>
    </fill>
    <fill>
      <patternFill patternType="lightGray"/>
    </fill>
    <fill>
      <patternFill patternType="solid">
        <fgColor rgb="FFE7E6E6"/>
        <bgColor rgb="FFE7E6E6"/>
      </patternFill>
    </fill>
    <fill>
      <patternFill patternType="solid">
        <fgColor rgb="FF9966FF"/>
        <bgColor rgb="FF9966FF"/>
      </patternFill>
    </fill>
    <fill>
      <patternFill patternType="solid">
        <fgColor rgb="FFFFC000"/>
        <bgColor rgb="FFFFC000"/>
      </patternFill>
    </fill>
    <fill>
      <patternFill patternType="solid">
        <fgColor rgb="FFE2EFD9"/>
        <bgColor rgb="FFE2EFD9"/>
      </patternFill>
    </fill>
    <fill>
      <patternFill patternType="solid">
        <fgColor rgb="FF0066FF"/>
        <bgColor rgb="FF0066FF"/>
      </patternFill>
    </fill>
    <fill>
      <patternFill patternType="solid">
        <fgColor rgb="FF00CC66"/>
        <bgColor rgb="FF00CC66"/>
      </patternFill>
    </fill>
    <fill>
      <patternFill patternType="solid">
        <fgColor rgb="FFFFFF99"/>
        <bgColor rgb="FFFFFF99"/>
      </patternFill>
    </fill>
    <fill>
      <patternFill patternType="solid">
        <fgColor rgb="FFDADADA"/>
        <bgColor rgb="FFDADADA"/>
      </patternFill>
    </fill>
    <fill>
      <patternFill patternType="solid">
        <fgColor rgb="FFFBE4D5"/>
        <bgColor rgb="FFFBE4D5"/>
      </patternFill>
    </fill>
    <fill>
      <patternFill patternType="solid">
        <fgColor theme="7"/>
        <bgColor theme="7"/>
      </patternFill>
    </fill>
    <fill>
      <patternFill patternType="solid">
        <fgColor theme="1"/>
        <bgColor theme="1"/>
      </patternFill>
    </fill>
  </fills>
  <borders count="2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bottom style="double">
        <color rgb="FF000000"/>
      </bottom>
    </border>
    <border>
      <bottom style="double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8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0" numFmtId="0" xfId="0" applyAlignment="1" applyFont="1">
      <alignment shrinkToFit="0" wrapText="1"/>
    </xf>
    <xf borderId="1" fillId="2" fontId="3" numFmtId="0" xfId="0" applyBorder="1" applyFill="1" applyFont="1"/>
    <xf borderId="2" fillId="2" fontId="4" numFmtId="0" xfId="0" applyAlignment="1" applyBorder="1" applyFont="1">
      <alignment horizontal="center"/>
    </xf>
    <xf borderId="3" fillId="0" fontId="5" numFmtId="0" xfId="0" applyBorder="1" applyFont="1"/>
    <xf borderId="1" fillId="3" fontId="0" numFmtId="0" xfId="0" applyBorder="1" applyFill="1" applyFont="1"/>
    <xf borderId="1" fillId="0" fontId="0" numFmtId="0" xfId="0" applyBorder="1" applyFont="1"/>
    <xf borderId="1" fillId="0" fontId="0" numFmtId="0" xfId="0" applyAlignment="1" applyBorder="1" applyFont="1">
      <alignment horizontal="center"/>
    </xf>
    <xf borderId="2" fillId="0" fontId="0" numFmtId="0" xfId="0" applyAlignment="1" applyBorder="1" applyFont="1">
      <alignment horizontal="center"/>
    </xf>
    <xf borderId="1" fillId="4" fontId="0" numFmtId="0" xfId="0" applyBorder="1" applyFill="1" applyFont="1"/>
    <xf borderId="1" fillId="2" fontId="6" numFmtId="0" xfId="0" applyBorder="1" applyFont="1"/>
    <xf borderId="1" fillId="5" fontId="0" numFmtId="0" xfId="0" applyBorder="1" applyFill="1" applyFont="1"/>
    <xf borderId="1" fillId="6" fontId="0" numFmtId="0" xfId="0" applyBorder="1" applyFill="1" applyFont="1"/>
    <xf borderId="1" fillId="7" fontId="0" numFmtId="0" xfId="0" applyBorder="1" applyFill="1" applyFont="1"/>
    <xf borderId="1" fillId="8" fontId="0" numFmtId="0" xfId="0" applyBorder="1" applyFill="1" applyFont="1"/>
    <xf borderId="4" fillId="2" fontId="0" numFmtId="0" xfId="0" applyBorder="1" applyFont="1"/>
    <xf borderId="5" fillId="2" fontId="0" numFmtId="0" xfId="0" applyBorder="1" applyFont="1"/>
    <xf borderId="0" fillId="0" fontId="0" numFmtId="0" xfId="0" applyFont="1"/>
    <xf borderId="0" fillId="0" fontId="2" numFmtId="0" xfId="0" applyAlignment="1" applyFont="1">
      <alignment horizontal="center"/>
    </xf>
    <xf borderId="0" fillId="0" fontId="0" numFmtId="0" xfId="0" applyAlignment="1" applyFont="1">
      <alignment horizontal="left" shrinkToFit="0" vertical="top" wrapText="1"/>
    </xf>
    <xf borderId="1" fillId="9" fontId="7" numFmtId="0" xfId="0" applyBorder="1" applyFill="1" applyFont="1"/>
    <xf borderId="1" fillId="9" fontId="0" numFmtId="0" xfId="0" applyBorder="1" applyFont="1"/>
    <xf quotePrefix="1" borderId="0" fillId="0" fontId="0" numFmtId="0" xfId="0" applyFont="1"/>
    <xf borderId="1" fillId="10" fontId="0" numFmtId="0" xfId="0" applyAlignment="1" applyBorder="1" applyFill="1" applyFont="1">
      <alignment shrinkToFit="0" wrapText="1"/>
    </xf>
    <xf borderId="1" fillId="9" fontId="8" numFmtId="0" xfId="0" applyAlignment="1" applyBorder="1" applyFont="1">
      <alignment shrinkToFit="0" wrapText="1"/>
    </xf>
    <xf borderId="1" fillId="0" fontId="0" numFmtId="1" xfId="0" applyBorder="1" applyFont="1" applyNumberFormat="1"/>
    <xf borderId="1" fillId="0" fontId="0" numFmtId="9" xfId="0" applyBorder="1" applyFont="1" applyNumberFormat="1"/>
    <xf borderId="0" fillId="0" fontId="9" numFmtId="0" xfId="0" applyAlignment="1" applyFont="1">
      <alignment readingOrder="0"/>
    </xf>
    <xf borderId="1" fillId="2" fontId="10" numFmtId="0" xfId="0" applyAlignment="1" applyBorder="1" applyFont="1">
      <alignment horizontal="center" shrinkToFit="0" vertical="center" wrapText="1"/>
    </xf>
    <xf borderId="1" fillId="2" fontId="0" numFmtId="0" xfId="0" applyAlignment="1" applyBorder="1" applyFont="1">
      <alignment horizontal="center"/>
    </xf>
    <xf borderId="0" fillId="0" fontId="0" numFmtId="0" xfId="0" applyAlignment="1" applyFont="1">
      <alignment horizontal="center"/>
    </xf>
    <xf borderId="1" fillId="3" fontId="2" numFmtId="0" xfId="0" applyAlignment="1" applyBorder="1" applyFont="1">
      <alignment horizontal="center" vertical="center"/>
    </xf>
    <xf borderId="0" fillId="0" fontId="9" numFmtId="0" xfId="0" applyFont="1"/>
    <xf borderId="1" fillId="11" fontId="2" numFmtId="0" xfId="0" applyAlignment="1" applyBorder="1" applyFill="1" applyFont="1">
      <alignment horizontal="center" vertical="center"/>
    </xf>
    <xf borderId="1" fillId="6" fontId="2" numFmtId="0" xfId="0" applyAlignment="1" applyBorder="1" applyFont="1">
      <alignment horizontal="center" vertical="center"/>
    </xf>
    <xf borderId="1" fillId="7" fontId="2" numFmtId="0" xfId="0" applyAlignment="1" applyBorder="1" applyFont="1">
      <alignment horizontal="center" vertical="center"/>
    </xf>
    <xf borderId="1" fillId="8" fontId="2" numFmtId="0" xfId="0" applyAlignment="1" applyBorder="1" applyFont="1">
      <alignment horizontal="center" vertical="center"/>
    </xf>
    <xf borderId="6" fillId="3" fontId="0" numFmtId="0" xfId="0" applyBorder="1" applyFont="1"/>
    <xf borderId="7" fillId="3" fontId="0" numFmtId="0" xfId="0" applyAlignment="1" applyBorder="1" applyFont="1">
      <alignment horizontal="center" vertical="center"/>
    </xf>
    <xf borderId="6" fillId="4" fontId="0" numFmtId="0" xfId="0" applyBorder="1" applyFont="1"/>
    <xf borderId="7" fillId="4" fontId="0" numFmtId="0" xfId="0" applyAlignment="1" applyBorder="1" applyFont="1">
      <alignment horizontal="center" vertical="center"/>
    </xf>
    <xf borderId="6" fillId="6" fontId="0" numFmtId="0" xfId="0" applyBorder="1" applyFont="1"/>
    <xf borderId="7" fillId="6" fontId="0" numFmtId="0" xfId="0" applyAlignment="1" applyBorder="1" applyFont="1">
      <alignment horizontal="center" vertical="center"/>
    </xf>
    <xf borderId="6" fillId="7" fontId="0" numFmtId="0" xfId="0" applyBorder="1" applyFont="1"/>
    <xf borderId="7" fillId="7" fontId="0" numFmtId="0" xfId="0" applyAlignment="1" applyBorder="1" applyFont="1">
      <alignment horizontal="center" vertical="center"/>
    </xf>
    <xf borderId="6" fillId="8" fontId="0" numFmtId="0" xfId="0" applyBorder="1" applyFont="1"/>
    <xf borderId="7" fillId="8" fontId="0" numFmtId="0" xfId="0" applyAlignment="1" applyBorder="1" applyFont="1">
      <alignment horizontal="center" vertical="center"/>
    </xf>
    <xf borderId="3" fillId="0" fontId="0" numFmtId="0" xfId="0" applyBorder="1" applyFont="1"/>
    <xf borderId="2" fillId="0" fontId="0" numFmtId="0" xfId="0" applyBorder="1" applyFont="1"/>
    <xf borderId="8" fillId="0" fontId="0" numFmtId="0" xfId="0" applyBorder="1" applyFont="1"/>
    <xf borderId="9" fillId="0" fontId="0" numFmtId="0" xfId="0" applyBorder="1" applyFont="1"/>
    <xf borderId="10" fillId="2" fontId="0" numFmtId="0" xfId="0" applyBorder="1" applyFont="1"/>
    <xf borderId="3" fillId="0" fontId="0" numFmtId="0" xfId="0" applyAlignment="1" applyBorder="1" applyFont="1">
      <alignment horizontal="center" vertical="center"/>
    </xf>
    <xf borderId="11" fillId="5" fontId="0" numFmtId="0" xfId="0" applyBorder="1" applyFont="1"/>
    <xf borderId="2" fillId="2" fontId="0" numFmtId="0" xfId="0" applyAlignment="1" applyBorder="1" applyFont="1">
      <alignment horizontal="center"/>
    </xf>
    <xf borderId="11" fillId="2" fontId="0" numFmtId="0" xfId="0" applyBorder="1" applyFont="1"/>
    <xf borderId="12" fillId="9" fontId="0" numFmtId="0" xfId="0" applyBorder="1" applyFont="1"/>
    <xf borderId="11" fillId="9" fontId="0" numFmtId="0" xfId="0" applyBorder="1" applyFont="1"/>
    <xf borderId="1" fillId="2" fontId="0" numFmtId="0" xfId="0" applyBorder="1" applyFont="1"/>
    <xf borderId="13" fillId="0" fontId="0" numFmtId="0" xfId="0" applyBorder="1" applyFont="1"/>
    <xf borderId="14" fillId="0" fontId="0" numFmtId="0" xfId="0" applyBorder="1" applyFont="1"/>
    <xf borderId="9" fillId="10" fontId="0" numFmtId="0" xfId="0" applyAlignment="1" applyBorder="1" applyFont="1">
      <alignment horizontal="left" vertical="top"/>
    </xf>
    <xf borderId="15" fillId="0" fontId="5" numFmtId="0" xfId="0" applyBorder="1" applyFont="1"/>
    <xf borderId="8" fillId="0" fontId="5" numFmtId="0" xfId="0" applyBorder="1" applyFont="1"/>
    <xf borderId="16" fillId="0" fontId="5" numFmtId="0" xfId="0" applyBorder="1" applyFont="1"/>
    <xf borderId="17" fillId="0" fontId="5" numFmtId="0" xfId="0" applyBorder="1" applyFont="1"/>
    <xf borderId="18" fillId="0" fontId="5" numFmtId="0" xfId="0" applyBorder="1" applyFont="1"/>
    <xf borderId="19" fillId="0" fontId="5" numFmtId="0" xfId="0" applyBorder="1" applyFont="1"/>
    <xf borderId="20" fillId="0" fontId="5" numFmtId="0" xfId="0" applyBorder="1" applyFont="1"/>
    <xf borderId="21" fillId="2" fontId="0" numFmtId="0" xfId="0" applyBorder="1" applyFont="1"/>
    <xf borderId="21" fillId="2" fontId="0" numFmtId="0" xfId="0" applyAlignment="1" applyBorder="1" applyFont="1">
      <alignment horizontal="center" vertical="center"/>
    </xf>
    <xf borderId="22" fillId="2" fontId="0" numFmtId="0" xfId="0" applyAlignment="1" applyBorder="1" applyFont="1">
      <alignment horizontal="center" shrinkToFit="0" vertical="center" wrapText="1"/>
    </xf>
    <xf borderId="23" fillId="0" fontId="5" numFmtId="0" xfId="0" applyBorder="1" applyFont="1"/>
    <xf borderId="9" fillId="10" fontId="0" numFmtId="0" xfId="0" applyAlignment="1" applyBorder="1" applyFont="1">
      <alignment horizontal="left" shrinkToFit="0" vertical="top" wrapText="1"/>
    </xf>
    <xf borderId="1" fillId="2" fontId="0" numFmtId="0" xfId="0" applyAlignment="1" applyBorder="1" applyFont="1">
      <alignment readingOrder="0"/>
    </xf>
    <xf borderId="12" fillId="9" fontId="0" numFmtId="0" xfId="0" applyAlignment="1" applyBorder="1" applyFont="1">
      <alignment readingOrder="0"/>
    </xf>
    <xf borderId="0" fillId="0" fontId="11" numFmtId="0" xfId="0" applyAlignment="1" applyFont="1">
      <alignment horizontal="center"/>
    </xf>
    <xf borderId="24" fillId="10" fontId="0" numFmtId="0" xfId="0" applyAlignment="1" applyBorder="1" applyFont="1">
      <alignment horizontal="center"/>
    </xf>
    <xf borderId="25" fillId="0" fontId="5" numFmtId="0" xfId="0" applyBorder="1" applyFont="1"/>
    <xf borderId="5" fillId="10" fontId="0" numFmtId="0" xfId="0" applyAlignment="1" applyBorder="1" applyFont="1">
      <alignment shrinkToFit="0" wrapText="1"/>
    </xf>
    <xf borderId="5" fillId="2" fontId="12" numFmtId="0" xfId="0" applyBorder="1" applyFont="1"/>
    <xf borderId="5" fillId="2" fontId="2" numFmtId="0" xfId="0" applyBorder="1" applyFont="1"/>
    <xf borderId="5" fillId="12" fontId="0" numFmtId="0" xfId="0" applyBorder="1" applyFill="1" applyFont="1"/>
    <xf borderId="5" fillId="12" fontId="0" numFmtId="0" xfId="0" applyAlignment="1" applyBorder="1" applyFont="1">
      <alignment shrinkToFit="0" wrapText="1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9E2F3"/>
          <bgColor rgb="FFD9E2F3"/>
        </patternFill>
      </fill>
      <border/>
    </dxf>
    <dxf>
      <font/>
      <fill>
        <patternFill patternType="none"/>
      </fill>
      <border/>
    </dxf>
  </dxfs>
  <tableStyles count="5">
    <tableStyle count="3" pivot="0" name="AgentTypes-style">
      <tableStyleElement dxfId="1" type="headerRow"/>
      <tableStyleElement dxfId="2" type="firstRowStripe"/>
      <tableStyleElement dxfId="2" type="secondRowStripe"/>
    </tableStyle>
    <tableStyle count="3" pivot="0" name="AgentTypes-style 2">
      <tableStyleElement dxfId="1" type="headerRow"/>
      <tableStyleElement dxfId="2" type="firstRowStripe"/>
      <tableStyleElement dxfId="2" type="secondRowStripe"/>
    </tableStyle>
    <tableStyle count="3" pivot="0" name="AgentTypes-style 3">
      <tableStyleElement dxfId="1" type="headerRow"/>
      <tableStyleElement dxfId="2" type="firstRowStripe"/>
      <tableStyleElement dxfId="2" type="secondRowStripe"/>
    </tableStyle>
    <tableStyle count="3" pivot="0" name="AgentTypes-style 4">
      <tableStyleElement dxfId="1" type="headerRow"/>
      <tableStyleElement dxfId="2" type="firstRowStripe"/>
      <tableStyleElement dxfId="2" type="secondRowStripe"/>
    </tableStyle>
    <tableStyle count="3" pivot="0" name="AgentTypes-style 5">
      <tableStyleElement dxfId="1" type="headerRow"/>
      <tableStyleElement dxfId="2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1:B15" displayName="Table_1" name="Table_1" id="1">
  <tableColumns count="2">
    <tableColumn name="Fixed Skills" id="1"/>
    <tableColumn name="1" id="2"/>
  </tableColumns>
  <tableStyleInfo name="AgentTypes-style" showColumnStripes="0" showFirstColumn="1" showLastColumn="1" showRowStripes="1"/>
</table>
</file>

<file path=xl/tables/table2.xml><?xml version="1.0" encoding="utf-8"?>
<table xmlns="http://schemas.openxmlformats.org/spreadsheetml/2006/main" ref="D11:E15" displayName="Table_2" name="Table_2" id="2">
  <tableColumns count="2">
    <tableColumn name="Fixed Skills" id="1"/>
    <tableColumn name="2" id="2"/>
  </tableColumns>
  <tableStyleInfo name="AgentTypes-style 2" showColumnStripes="0" showFirstColumn="1" showLastColumn="1" showRowStripes="1"/>
</table>
</file>

<file path=xl/tables/table3.xml><?xml version="1.0" encoding="utf-8"?>
<table xmlns="http://schemas.openxmlformats.org/spreadsheetml/2006/main" ref="G11:H15" displayName="Table_3" name="Table_3" id="3">
  <tableColumns count="2">
    <tableColumn name="Fixed Skills" id="1"/>
    <tableColumn name="3" id="2"/>
  </tableColumns>
  <tableStyleInfo name="AgentTypes-style 3" showColumnStripes="0" showFirstColumn="1" showLastColumn="1" showRowStripes="1"/>
</table>
</file>

<file path=xl/tables/table4.xml><?xml version="1.0" encoding="utf-8"?>
<table xmlns="http://schemas.openxmlformats.org/spreadsheetml/2006/main" ref="J11:K15" displayName="Table_4" name="Table_4" id="4">
  <tableColumns count="2">
    <tableColumn name="Fixed Skills" id="1"/>
    <tableColumn name="4" id="2"/>
  </tableColumns>
  <tableStyleInfo name="AgentTypes-style 4" showColumnStripes="0" showFirstColumn="1" showLastColumn="1" showRowStripes="1"/>
</table>
</file>

<file path=xl/tables/table5.xml><?xml version="1.0" encoding="utf-8"?>
<table xmlns="http://schemas.openxmlformats.org/spreadsheetml/2006/main" ref="M11:N15" displayName="Table_5" name="Table_5" id="5">
  <tableColumns count="2">
    <tableColumn name="Fixed Skills" id="1"/>
    <tableColumn name="5" id="2"/>
  </tableColumns>
  <tableStyleInfo name="AgentTypes-style 5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11" Type="http://schemas.openxmlformats.org/officeDocument/2006/relationships/table" Target="../tables/table5.xml"/><Relationship Id="rId10" Type="http://schemas.openxmlformats.org/officeDocument/2006/relationships/table" Target="../tables/table4.xml"/><Relationship Id="rId9" Type="http://schemas.openxmlformats.org/officeDocument/2006/relationships/table" Target="../tables/table3.xml"/><Relationship Id="rId7" Type="http://schemas.openxmlformats.org/officeDocument/2006/relationships/table" Target="../tables/table1.xml"/><Relationship Id="rId8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29"/>
    <col customWidth="1" min="2" max="2" width="14.29"/>
    <col customWidth="1" min="3" max="4" width="8.71"/>
    <col customWidth="1" min="5" max="5" width="18.29"/>
    <col customWidth="1" min="6" max="8" width="8.71"/>
    <col customWidth="1" min="9" max="9" width="15.29"/>
    <col customWidth="1" min="10" max="26" width="8.71"/>
  </cols>
  <sheetData>
    <row r="1">
      <c r="A1" s="1" t="s">
        <v>0</v>
      </c>
      <c r="I1" s="2"/>
      <c r="J1" s="3"/>
    </row>
    <row r="3">
      <c r="I3" s="4" t="s">
        <v>1</v>
      </c>
    </row>
    <row r="4">
      <c r="A4" s="5" t="s">
        <v>2</v>
      </c>
      <c r="B4" s="6"/>
      <c r="I4" s="7" t="s">
        <v>3</v>
      </c>
      <c r="J4" s="8">
        <v>1.0</v>
      </c>
      <c r="K4" s="9" t="s">
        <v>4</v>
      </c>
    </row>
    <row r="5">
      <c r="A5" s="10" t="str">
        <f>CodeNames!E3</f>
        <v>Luna</v>
      </c>
      <c r="B5" s="6"/>
      <c r="I5" s="11" t="s">
        <v>5</v>
      </c>
      <c r="J5" s="8">
        <v>2.0</v>
      </c>
      <c r="K5" s="9" t="s">
        <v>6</v>
      </c>
    </row>
    <row r="6">
      <c r="A6" s="12" t="s">
        <v>7</v>
      </c>
      <c r="B6" s="13">
        <f>RANDBETWEEN(1,5)</f>
        <v>4</v>
      </c>
      <c r="I6" s="14" t="s">
        <v>8</v>
      </c>
      <c r="J6" s="8">
        <v>3.0</v>
      </c>
      <c r="K6" s="9" t="s">
        <v>9</v>
      </c>
    </row>
    <row r="7">
      <c r="A7" s="8" t="s">
        <v>10</v>
      </c>
      <c r="B7" s="8">
        <v>50.0</v>
      </c>
      <c r="I7" s="15" t="s">
        <v>11</v>
      </c>
      <c r="J7" s="8">
        <v>4.0</v>
      </c>
      <c r="K7" s="9" t="s">
        <v>12</v>
      </c>
    </row>
    <row r="8">
      <c r="A8" s="8" t="s">
        <v>13</v>
      </c>
      <c r="B8" s="8">
        <v>20.0</v>
      </c>
      <c r="I8" s="16" t="s">
        <v>14</v>
      </c>
      <c r="J8" s="8">
        <v>5.0</v>
      </c>
      <c r="K8" s="9" t="s">
        <v>15</v>
      </c>
    </row>
    <row r="9">
      <c r="A9" s="12" t="s">
        <v>16</v>
      </c>
      <c r="B9" s="17" t="s">
        <v>17</v>
      </c>
      <c r="C9" s="18"/>
      <c r="D9" s="19"/>
    </row>
    <row r="10">
      <c r="A10" s="8" t="s">
        <v>18</v>
      </c>
      <c r="B10" s="8">
        <v>3.0</v>
      </c>
    </row>
    <row r="11">
      <c r="A11" s="8" t="s">
        <v>19</v>
      </c>
      <c r="B11" s="8">
        <v>3.0</v>
      </c>
      <c r="I11" s="20" t="s">
        <v>20</v>
      </c>
      <c r="J11" s="21" t="s">
        <v>21</v>
      </c>
    </row>
    <row r="12">
      <c r="A12" s="8" t="s">
        <v>22</v>
      </c>
      <c r="B12" s="8">
        <v>3.0</v>
      </c>
    </row>
    <row r="13">
      <c r="A13" s="8" t="s">
        <v>23</v>
      </c>
      <c r="B13" s="8">
        <v>3.0</v>
      </c>
    </row>
    <row r="17">
      <c r="A17" s="22" t="s">
        <v>24</v>
      </c>
      <c r="B17" s="23"/>
    </row>
    <row r="18">
      <c r="A18" s="24" t="s">
        <v>25</v>
      </c>
      <c r="B18" s="25" t="str">
        <f>MiscTraits!I2</f>
        <v>Outdoorsmen</v>
      </c>
    </row>
    <row r="20">
      <c r="A20" s="22" t="s">
        <v>26</v>
      </c>
      <c r="B20" s="22" t="s">
        <v>27</v>
      </c>
      <c r="C20" s="26" t="s">
        <v>28</v>
      </c>
      <c r="D20" s="22" t="s">
        <v>29</v>
      </c>
      <c r="E20" s="22" t="s">
        <v>30</v>
      </c>
      <c r="F20" s="26" t="s">
        <v>31</v>
      </c>
    </row>
    <row r="21" ht="15.75" customHeight="1">
      <c r="A21" s="8"/>
      <c r="B21" s="8"/>
      <c r="C21" s="8"/>
      <c r="D21" s="8"/>
      <c r="E21" s="8"/>
      <c r="F21" s="8"/>
    </row>
    <row r="22" ht="15.75" customHeight="1">
      <c r="A22" s="8" t="s">
        <v>32</v>
      </c>
      <c r="B22" s="8">
        <v>5.0</v>
      </c>
      <c r="C22" s="8">
        <f>B10*B24</f>
        <v>0.69</v>
      </c>
      <c r="D22" s="8">
        <f t="shared" ref="D22:D23" si="1">C22*B22</f>
        <v>3.45</v>
      </c>
      <c r="E22" s="8">
        <f t="shared" ref="E22:E23" si="2"> B22+D22</f>
        <v>8.45</v>
      </c>
      <c r="F22" s="27">
        <f t="shared" ref="F22:F23" si="3">E22</f>
        <v>8.45</v>
      </c>
    </row>
    <row r="23" ht="15.75" customHeight="1">
      <c r="A23" s="8" t="s">
        <v>33</v>
      </c>
      <c r="B23" s="8">
        <v>5.0</v>
      </c>
      <c r="C23" s="8">
        <f>B11*B24</f>
        <v>0.69</v>
      </c>
      <c r="D23" s="8">
        <f t="shared" si="1"/>
        <v>3.45</v>
      </c>
      <c r="E23" s="8">
        <f t="shared" si="2"/>
        <v>8.45</v>
      </c>
      <c r="F23" s="27">
        <f t="shared" si="3"/>
        <v>8.45</v>
      </c>
    </row>
    <row r="24" ht="15.75" customHeight="1">
      <c r="A24" s="8" t="s">
        <v>34</v>
      </c>
      <c r="B24" s="28">
        <f>(B12/100) + 0.2</f>
        <v>0.23</v>
      </c>
      <c r="C24" s="8"/>
      <c r="D24" s="8"/>
      <c r="E24" s="8"/>
      <c r="F24" s="8"/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>
      <c r="C33" s="29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4:B4"/>
    <mergeCell ref="A5:B5"/>
    <mergeCell ref="J11:M1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86"/>
    <col customWidth="1" min="2" max="2" width="15.0"/>
    <col customWidth="1" min="3" max="3" width="8.71"/>
    <col customWidth="1" min="4" max="4" width="13.43"/>
    <col customWidth="1" min="5" max="5" width="13.71"/>
    <col customWidth="1" min="6" max="6" width="8.71"/>
    <col customWidth="1" min="7" max="7" width="13.0"/>
    <col customWidth="1" min="8" max="8" width="14.14"/>
    <col customWidth="1" min="9" max="9" width="8.71"/>
    <col customWidth="1" min="10" max="10" width="13.57"/>
    <col customWidth="1" min="11" max="12" width="8.71"/>
    <col customWidth="1" min="13" max="13" width="14.86"/>
    <col customWidth="1" min="14" max="26" width="8.71"/>
  </cols>
  <sheetData>
    <row r="1">
      <c r="A1" s="30" t="s">
        <v>1</v>
      </c>
      <c r="B1" s="31" t="s">
        <v>35</v>
      </c>
      <c r="D1" s="32" t="s">
        <v>36</v>
      </c>
    </row>
    <row r="2">
      <c r="A2" s="7" t="s">
        <v>3</v>
      </c>
      <c r="B2" s="33">
        <v>1.0</v>
      </c>
      <c r="C2" s="34" t="s">
        <v>4</v>
      </c>
      <c r="G2" s="34" t="s">
        <v>37</v>
      </c>
    </row>
    <row r="3">
      <c r="A3" s="11" t="s">
        <v>5</v>
      </c>
      <c r="B3" s="35">
        <v>2.0</v>
      </c>
      <c r="C3" s="34" t="s">
        <v>6</v>
      </c>
    </row>
    <row r="4">
      <c r="A4" s="14" t="s">
        <v>8</v>
      </c>
      <c r="B4" s="36">
        <v>3.0</v>
      </c>
      <c r="C4" s="34" t="s">
        <v>9</v>
      </c>
    </row>
    <row r="5">
      <c r="A5" s="15" t="s">
        <v>11</v>
      </c>
      <c r="B5" s="37">
        <v>4.0</v>
      </c>
      <c r="C5" s="34" t="s">
        <v>12</v>
      </c>
    </row>
    <row r="6">
      <c r="A6" s="16" t="s">
        <v>14</v>
      </c>
      <c r="B6" s="38">
        <v>5.0</v>
      </c>
      <c r="C6" s="34" t="s">
        <v>15</v>
      </c>
    </row>
    <row r="10">
      <c r="B10" s="34" t="s">
        <v>38</v>
      </c>
      <c r="E10" s="34" t="s">
        <v>39</v>
      </c>
      <c r="H10" s="34" t="s">
        <v>40</v>
      </c>
      <c r="K10" s="34" t="s">
        <v>41</v>
      </c>
      <c r="N10" s="34" t="s">
        <v>42</v>
      </c>
    </row>
    <row r="11">
      <c r="A11" s="39" t="s">
        <v>16</v>
      </c>
      <c r="B11" s="40" t="s">
        <v>43</v>
      </c>
      <c r="C11" s="19"/>
      <c r="D11" s="41" t="s">
        <v>16</v>
      </c>
      <c r="E11" s="42" t="s">
        <v>44</v>
      </c>
      <c r="F11" s="19"/>
      <c r="G11" s="43" t="s">
        <v>16</v>
      </c>
      <c r="H11" s="44" t="s">
        <v>45</v>
      </c>
      <c r="I11" s="19"/>
      <c r="J11" s="45" t="s">
        <v>16</v>
      </c>
      <c r="K11" s="46" t="s">
        <v>46</v>
      </c>
      <c r="M11" s="47" t="s">
        <v>16</v>
      </c>
      <c r="N11" s="48" t="s">
        <v>47</v>
      </c>
    </row>
    <row r="12">
      <c r="A12" s="49" t="s">
        <v>18</v>
      </c>
      <c r="B12" s="50">
        <v>-2.0</v>
      </c>
      <c r="D12" s="49" t="s">
        <v>18</v>
      </c>
      <c r="E12" s="50">
        <v>1.0</v>
      </c>
      <c r="G12" s="49" t="s">
        <v>18</v>
      </c>
      <c r="H12" s="50">
        <v>-2.0</v>
      </c>
      <c r="J12" s="49" t="s">
        <v>18</v>
      </c>
      <c r="K12" s="50">
        <v>5.0</v>
      </c>
      <c r="M12" s="49" t="s">
        <v>18</v>
      </c>
      <c r="N12" s="50">
        <v>1.0</v>
      </c>
    </row>
    <row r="13">
      <c r="A13" s="49" t="s">
        <v>19</v>
      </c>
      <c r="B13" s="50">
        <v>4.0</v>
      </c>
      <c r="D13" s="49" t="s">
        <v>19</v>
      </c>
      <c r="E13" s="50">
        <v>1.0</v>
      </c>
      <c r="G13" s="49" t="s">
        <v>19</v>
      </c>
      <c r="H13" s="50">
        <v>-1.0</v>
      </c>
      <c r="J13" s="49" t="s">
        <v>19</v>
      </c>
      <c r="K13" s="50">
        <v>1.0</v>
      </c>
      <c r="M13" s="49" t="s">
        <v>19</v>
      </c>
      <c r="N13" s="50">
        <v>5.0</v>
      </c>
    </row>
    <row r="14">
      <c r="A14" s="49" t="s">
        <v>22</v>
      </c>
      <c r="B14" s="50">
        <v>2.0</v>
      </c>
      <c r="D14" s="49" t="s">
        <v>22</v>
      </c>
      <c r="E14" s="50">
        <v>4.0</v>
      </c>
      <c r="G14" s="49" t="s">
        <v>22</v>
      </c>
      <c r="H14" s="50">
        <v>3.0</v>
      </c>
      <c r="J14" s="49" t="s">
        <v>22</v>
      </c>
      <c r="K14" s="50">
        <v>0.0</v>
      </c>
      <c r="M14" s="49" t="s">
        <v>22</v>
      </c>
      <c r="N14" s="50">
        <v>-1.0</v>
      </c>
    </row>
    <row r="15">
      <c r="A15" s="51" t="s">
        <v>23</v>
      </c>
      <c r="B15" s="52">
        <v>-1.0</v>
      </c>
      <c r="D15" s="51" t="s">
        <v>23</v>
      </c>
      <c r="E15" s="52">
        <v>-3.0</v>
      </c>
      <c r="G15" s="51" t="s">
        <v>23</v>
      </c>
      <c r="H15" s="52">
        <v>3.0</v>
      </c>
      <c r="J15" s="51" t="s">
        <v>23</v>
      </c>
      <c r="K15" s="52">
        <v>-3.0</v>
      </c>
      <c r="M15" s="51" t="s">
        <v>23</v>
      </c>
      <c r="N15" s="52">
        <v>-2.0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D1:E1"/>
  </mergeCells>
  <printOptions/>
  <pageMargins bottom="0.75" footer="0.0" header="0.0" left="0.7" right="0.7" top="0.75"/>
  <pageSetup orientation="landscape"/>
  <drawing r:id="rId1"/>
  <tableParts count="5">
    <tablePart r:id="rId7"/>
    <tablePart r:id="rId8"/>
    <tablePart r:id="rId9"/>
    <tablePart r:id="rId10"/>
    <tablePart r:id="rId1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4.0"/>
    <col customWidth="1" min="2" max="2" width="1.57"/>
    <col customWidth="1" min="3" max="3" width="12.71"/>
    <col customWidth="1" min="4" max="6" width="8.71"/>
    <col customWidth="1" min="7" max="7" width="11.29"/>
    <col customWidth="1" min="8" max="9" width="8.71"/>
    <col customWidth="1" min="10" max="10" width="13.71"/>
    <col customWidth="1" min="11" max="11" width="2.71"/>
    <col customWidth="1" min="12" max="12" width="1.71"/>
    <col customWidth="1" min="13" max="13" width="14.86"/>
    <col customWidth="1" min="14" max="14" width="1.71"/>
    <col customWidth="1" min="15" max="15" width="12.86"/>
    <col customWidth="1" min="16" max="16" width="20.57"/>
    <col customWidth="1" min="17" max="26" width="8.71"/>
  </cols>
  <sheetData>
    <row r="2">
      <c r="C2" s="4" t="s">
        <v>1</v>
      </c>
      <c r="O2" s="53" t="s">
        <v>48</v>
      </c>
      <c r="P2" s="54">
        <f>IF(H4=D4, O3 + 30, O3 - 25)</f>
        <v>25</v>
      </c>
    </row>
    <row r="3">
      <c r="C3" s="7" t="s">
        <v>3</v>
      </c>
      <c r="D3" s="8">
        <v>1.0</v>
      </c>
      <c r="E3" s="9" t="s">
        <v>4</v>
      </c>
      <c r="G3" s="23" t="s">
        <v>49</v>
      </c>
      <c r="H3" s="55" t="str">
        <f>CodeNames!E3</f>
        <v>Luna</v>
      </c>
      <c r="M3" s="56" t="s">
        <v>50</v>
      </c>
      <c r="N3" s="6"/>
      <c r="O3" s="57">
        <v>50.0</v>
      </c>
    </row>
    <row r="4">
      <c r="C4" s="11" t="s">
        <v>5</v>
      </c>
      <c r="D4" s="8">
        <v>2.0</v>
      </c>
      <c r="E4" s="9" t="s">
        <v>6</v>
      </c>
      <c r="G4" s="58" t="s">
        <v>51</v>
      </c>
      <c r="H4" s="59">
        <f>AgentCard!B6</f>
        <v>4</v>
      </c>
    </row>
    <row r="5">
      <c r="C5" s="14" t="s">
        <v>8</v>
      </c>
      <c r="D5" s="8">
        <v>3.0</v>
      </c>
      <c r="E5" s="9" t="s">
        <v>9</v>
      </c>
      <c r="G5" s="60" t="s">
        <v>10</v>
      </c>
      <c r="H5" s="13">
        <v>50.0</v>
      </c>
    </row>
    <row r="6">
      <c r="C6" s="15" t="s">
        <v>11</v>
      </c>
      <c r="D6" s="8">
        <v>4.0</v>
      </c>
      <c r="E6" s="9" t="s">
        <v>12</v>
      </c>
      <c r="G6" s="60" t="s">
        <v>13</v>
      </c>
      <c r="H6" s="13">
        <v>20.0</v>
      </c>
    </row>
    <row r="7">
      <c r="C7" s="16" t="s">
        <v>14</v>
      </c>
      <c r="D7" s="8">
        <v>5.0</v>
      </c>
      <c r="E7" s="9" t="s">
        <v>15</v>
      </c>
    </row>
    <row r="12">
      <c r="C12" s="58" t="s">
        <v>52</v>
      </c>
      <c r="D12" s="61"/>
      <c r="E12" s="62"/>
      <c r="F12" s="62"/>
      <c r="G12" s="62"/>
      <c r="H12" s="62"/>
    </row>
    <row r="13">
      <c r="C13" s="63" t="s">
        <v>53</v>
      </c>
      <c r="D13" s="64"/>
      <c r="E13" s="64"/>
      <c r="F13" s="64"/>
      <c r="G13" s="64"/>
      <c r="H13" s="65"/>
    </row>
    <row r="14">
      <c r="C14" s="66"/>
      <c r="H14" s="67"/>
    </row>
    <row r="15">
      <c r="C15" s="68"/>
      <c r="D15" s="69"/>
      <c r="E15" s="69"/>
      <c r="F15" s="69"/>
      <c r="G15" s="69"/>
      <c r="H15" s="70"/>
    </row>
    <row r="17" ht="30.75" customHeight="1">
      <c r="A17" s="60" t="s">
        <v>54</v>
      </c>
      <c r="B17" s="71"/>
      <c r="C17" s="72" t="str">
        <f>IF((H4=D6),"[Pass Check]","[Fail Check]")</f>
        <v>[Pass Check]</v>
      </c>
      <c r="D17" s="73" t="str">
        <f>IF((H4=D6),"You are able to deactive the trap, you open the chest and are awarded with a note and a tome.","You can't deactivate the trap.")</f>
        <v>You are able to deactive the trap, you open the chest and are awarded with a note and a tome.</v>
      </c>
      <c r="E17" s="74"/>
      <c r="F17" s="74"/>
      <c r="G17" s="74"/>
      <c r="H17" s="74"/>
      <c r="I17" s="6"/>
    </row>
    <row r="21" ht="15.75" customHeight="1">
      <c r="C21" s="58" t="s">
        <v>55</v>
      </c>
      <c r="D21" s="61"/>
      <c r="E21" s="62"/>
      <c r="F21" s="62"/>
      <c r="G21" s="62"/>
      <c r="H21" s="62"/>
    </row>
    <row r="22" ht="15.75" customHeight="1">
      <c r="C22" s="75" t="s">
        <v>56</v>
      </c>
      <c r="D22" s="64"/>
      <c r="E22" s="64"/>
      <c r="F22" s="64"/>
      <c r="G22" s="64"/>
      <c r="H22" s="65"/>
    </row>
    <row r="23" ht="15.75" customHeight="1">
      <c r="C23" s="66"/>
      <c r="H23" s="67"/>
    </row>
    <row r="24" ht="15.75" customHeight="1">
      <c r="C24" s="68"/>
      <c r="D24" s="69"/>
      <c r="E24" s="69"/>
      <c r="F24" s="69"/>
      <c r="G24" s="69"/>
      <c r="H24" s="70"/>
    </row>
    <row r="25" ht="15.75" customHeight="1"/>
    <row r="26" ht="34.5" customHeight="1">
      <c r="A26" s="76" t="s">
        <v>57</v>
      </c>
      <c r="B26" s="71"/>
      <c r="C26" s="72" t="str">
        <f>IF((H4=D5),"[Pass Check]","[Fail Check]")</f>
        <v>[Fail Check]</v>
      </c>
      <c r="D26" s="73" t="str">
        <f>IF((H4=D5),"You are able to mend the wound.","The person dies, their knowledge of how they happened like that died.")</f>
        <v>The person dies, their knowledge of how they happened like that died.</v>
      </c>
      <c r="E26" s="74"/>
      <c r="F26" s="74"/>
      <c r="G26" s="74"/>
      <c r="H26" s="74"/>
      <c r="I26" s="6"/>
    </row>
    <row r="27" ht="15.75" customHeight="1"/>
    <row r="28" ht="15.75" customHeight="1"/>
    <row r="29" ht="15.75" customHeight="1"/>
    <row r="30" ht="15.75" customHeight="1">
      <c r="C30" s="77" t="s">
        <v>58</v>
      </c>
      <c r="D30" s="61"/>
      <c r="E30" s="62"/>
      <c r="F30" s="62"/>
      <c r="G30" s="62"/>
      <c r="H30" s="62"/>
    </row>
    <row r="31" ht="15.75" customHeight="1">
      <c r="C31" s="75" t="s">
        <v>59</v>
      </c>
      <c r="D31" s="64"/>
      <c r="E31" s="64"/>
      <c r="F31" s="64"/>
      <c r="G31" s="64"/>
      <c r="H31" s="65"/>
    </row>
    <row r="32" ht="15.75" customHeight="1">
      <c r="C32" s="66"/>
      <c r="H32" s="67"/>
    </row>
    <row r="33" ht="15.75" customHeight="1">
      <c r="C33" s="68"/>
      <c r="D33" s="69"/>
      <c r="E33" s="69"/>
      <c r="F33" s="69"/>
      <c r="G33" s="69"/>
      <c r="H33" s="70"/>
    </row>
    <row r="34" ht="15.75" customHeight="1"/>
    <row r="35" ht="54.0" customHeight="1">
      <c r="A35" s="76" t="s">
        <v>60</v>
      </c>
      <c r="B35" s="71"/>
      <c r="C35" s="72" t="str">
        <f>IF((H4=D4),"[Pass Check]","[Fail Check]")</f>
        <v>[Fail Check]</v>
      </c>
      <c r="D35" s="73" t="str">
        <f>IF((H4=D4),"You siphon their mind, someone they know is hurt and may need assistance. However, they are trapped.","You try to siphon their mind but you aren't have psionics./You try to siphon their mind, but it feels -- they suddenly feel an oncoming headache.")</f>
        <v>You try to siphon their mind but you aren't have psionics./You try to siphon their mind, but it feels -- they suddenly feel an oncoming headache.</v>
      </c>
      <c r="E35" s="74"/>
      <c r="F35" s="74"/>
      <c r="G35" s="74"/>
      <c r="H35" s="74"/>
      <c r="I35" s="6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M3:N3"/>
    <mergeCell ref="C13:H15"/>
    <mergeCell ref="D17:I17"/>
    <mergeCell ref="C22:H24"/>
    <mergeCell ref="D26:I26"/>
    <mergeCell ref="C31:H33"/>
    <mergeCell ref="D35:I35"/>
  </mergeCells>
  <conditionalFormatting sqref="C35">
    <cfRule type="containsText" dxfId="3" priority="1" operator="containsText" text="&quot;Pass&quot;">
      <formula>NOT(ISERROR(SEARCH(("""Pass"""),(C35))))</formula>
    </cfRule>
  </conditionalFormatting>
  <conditionalFormatting sqref="C35">
    <cfRule type="containsText" dxfId="3" priority="2" operator="containsText" text="&quot;Fail&quot;">
      <formula>NOT(ISERROR(SEARCH(("""Fail"""),(C35))))</formula>
    </cfRule>
  </conditionalFormatting>
  <conditionalFormatting sqref="P2">
    <cfRule type="colorScale" priority="3">
      <colorScale>
        <cfvo type="min"/>
        <cfvo type="formula" val="50"/>
        <cfvo type="max"/>
        <color rgb="FFFF0000"/>
        <color rgb="FF7030A0"/>
        <color rgb="FF63BE7B"/>
      </colorScale>
    </cfRule>
  </conditionalFormatting>
  <conditionalFormatting sqref="C17 C26 C35">
    <cfRule type="containsText" dxfId="3" priority="4" operator="containsText" text="[Pass Check]">
      <formula>NOT(ISERROR(SEARCH(("[Pass Check]"),(C17))))</formula>
    </cfRule>
  </conditionalFormatting>
  <conditionalFormatting sqref="C17 C26 C35">
    <cfRule type="containsText" dxfId="3" priority="5" operator="containsText" text="[Fail Check]">
      <formula>NOT(ISERROR(SEARCH(("[Fail Check]"),(C17))))</formula>
    </cfRule>
  </conditionalFormatting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29"/>
    <col customWidth="1" min="2" max="2" width="8.71"/>
    <col customWidth="1" min="3" max="3" width="41.29"/>
    <col customWidth="1" min="4" max="4" width="16.57"/>
    <col customWidth="1" min="5" max="8" width="8.71"/>
    <col customWidth="1" min="9" max="9" width="16.57"/>
    <col customWidth="1" min="10" max="26" width="8.71"/>
  </cols>
  <sheetData>
    <row r="1">
      <c r="A1" s="78" t="s">
        <v>61</v>
      </c>
    </row>
    <row r="2">
      <c r="G2" s="79" t="s">
        <v>62</v>
      </c>
      <c r="H2" s="80"/>
      <c r="I2" s="81" t="str">
        <f t="array" ref="I2">INDEX(A16:A31,RANDBETWEEN(1,16))</f>
        <v>Outdoorsmen</v>
      </c>
    </row>
    <row r="3">
      <c r="A3" s="82" t="s">
        <v>63</v>
      </c>
      <c r="B3" s="82" t="s">
        <v>64</v>
      </c>
      <c r="C3" s="82" t="s">
        <v>65</v>
      </c>
      <c r="D3" s="83" t="s">
        <v>66</v>
      </c>
      <c r="G3" s="32" t="s">
        <v>67</v>
      </c>
      <c r="I3" s="34" t="str">
        <f t="array" ref="I3">INDEX(A4:A8, RANDBETWEEN(1,5))</f>
        <v>Recon</v>
      </c>
    </row>
    <row r="4">
      <c r="A4" s="34" t="s">
        <v>3</v>
      </c>
      <c r="B4" s="34">
        <v>1.0</v>
      </c>
      <c r="C4" s="3" t="s">
        <v>68</v>
      </c>
      <c r="D4" s="34" t="s">
        <v>69</v>
      </c>
    </row>
    <row r="5">
      <c r="A5" s="34" t="s">
        <v>5</v>
      </c>
      <c r="B5" s="34">
        <v>2.0</v>
      </c>
      <c r="C5" s="3" t="s">
        <v>70</v>
      </c>
      <c r="D5" s="34" t="s">
        <v>69</v>
      </c>
    </row>
    <row r="6">
      <c r="A6" s="34" t="s">
        <v>8</v>
      </c>
      <c r="B6" s="34">
        <v>3.0</v>
      </c>
      <c r="C6" s="3" t="s">
        <v>71</v>
      </c>
      <c r="D6" s="34" t="s">
        <v>69</v>
      </c>
    </row>
    <row r="7">
      <c r="A7" s="34" t="s">
        <v>11</v>
      </c>
      <c r="B7" s="34">
        <v>4.0</v>
      </c>
      <c r="C7" s="3" t="s">
        <v>72</v>
      </c>
      <c r="D7" s="34" t="s">
        <v>69</v>
      </c>
    </row>
    <row r="8">
      <c r="A8" s="34" t="s">
        <v>14</v>
      </c>
      <c r="B8" s="34">
        <v>5.0</v>
      </c>
      <c r="C8" s="3" t="s">
        <v>73</v>
      </c>
      <c r="D8" s="34" t="s">
        <v>69</v>
      </c>
    </row>
    <row r="9">
      <c r="A9" s="84"/>
      <c r="B9" s="84"/>
      <c r="C9" s="85"/>
      <c r="D9" s="84"/>
    </row>
    <row r="10">
      <c r="A10" s="84"/>
      <c r="B10" s="84"/>
      <c r="C10" s="85"/>
      <c r="D10" s="84"/>
    </row>
    <row r="11">
      <c r="A11" s="84"/>
      <c r="B11" s="84"/>
      <c r="C11" s="85"/>
      <c r="D11" s="84"/>
    </row>
    <row r="12">
      <c r="A12" s="84"/>
      <c r="B12" s="84"/>
      <c r="C12" s="85"/>
      <c r="D12" s="84"/>
    </row>
    <row r="13">
      <c r="A13" s="84"/>
      <c r="B13" s="84"/>
      <c r="C13" s="85"/>
      <c r="D13" s="84"/>
    </row>
    <row r="14">
      <c r="A14" s="84"/>
      <c r="B14" s="84"/>
      <c r="C14" s="85"/>
      <c r="D14" s="84"/>
    </row>
    <row r="15">
      <c r="A15" s="82" t="s">
        <v>74</v>
      </c>
      <c r="B15" s="82" t="s">
        <v>64</v>
      </c>
      <c r="C15" s="82" t="s">
        <v>65</v>
      </c>
      <c r="D15" s="83" t="s">
        <v>66</v>
      </c>
    </row>
    <row r="16">
      <c r="A16" s="34" t="s">
        <v>75</v>
      </c>
      <c r="B16" s="34">
        <v>101.0</v>
      </c>
      <c r="C16" s="3" t="s">
        <v>76</v>
      </c>
      <c r="D16" s="34" t="s">
        <v>77</v>
      </c>
    </row>
    <row r="17">
      <c r="A17" s="34" t="s">
        <v>78</v>
      </c>
      <c r="B17" s="34">
        <v>102.0</v>
      </c>
      <c r="C17" s="3" t="s">
        <v>79</v>
      </c>
      <c r="D17" s="34" t="s">
        <v>77</v>
      </c>
    </row>
    <row r="18">
      <c r="A18" s="34" t="s">
        <v>80</v>
      </c>
      <c r="B18" s="34">
        <v>103.0</v>
      </c>
      <c r="C18" s="3" t="s">
        <v>81</v>
      </c>
      <c r="D18" s="34" t="s">
        <v>77</v>
      </c>
    </row>
    <row r="19">
      <c r="A19" s="34" t="s">
        <v>82</v>
      </c>
      <c r="B19" s="34">
        <v>104.0</v>
      </c>
      <c r="C19" s="3" t="s">
        <v>83</v>
      </c>
      <c r="D19" s="34" t="s">
        <v>84</v>
      </c>
    </row>
    <row r="20">
      <c r="A20" s="34" t="s">
        <v>85</v>
      </c>
      <c r="B20" s="34">
        <v>105.0</v>
      </c>
      <c r="C20" s="3" t="s">
        <v>86</v>
      </c>
      <c r="D20" s="34" t="s">
        <v>84</v>
      </c>
    </row>
    <row r="21" ht="15.75" customHeight="1">
      <c r="A21" s="34" t="s">
        <v>87</v>
      </c>
      <c r="B21" s="34">
        <v>106.0</v>
      </c>
      <c r="C21" s="3" t="s">
        <v>88</v>
      </c>
      <c r="D21" s="34" t="s">
        <v>77</v>
      </c>
    </row>
    <row r="22" ht="15.75" customHeight="1">
      <c r="A22" s="34" t="s">
        <v>89</v>
      </c>
      <c r="B22" s="34">
        <v>107.0</v>
      </c>
      <c r="C22" s="3" t="s">
        <v>90</v>
      </c>
      <c r="D22" s="34" t="s">
        <v>77</v>
      </c>
    </row>
    <row r="23" ht="15.75" customHeight="1">
      <c r="A23" s="34" t="s">
        <v>91</v>
      </c>
      <c r="B23" s="34">
        <v>108.0</v>
      </c>
      <c r="C23" s="3" t="s">
        <v>92</v>
      </c>
      <c r="D23" s="34" t="s">
        <v>84</v>
      </c>
    </row>
    <row r="24" ht="15.75" customHeight="1">
      <c r="A24" s="34" t="s">
        <v>93</v>
      </c>
      <c r="B24" s="34">
        <v>109.0</v>
      </c>
      <c r="C24" s="3" t="s">
        <v>94</v>
      </c>
      <c r="D24" s="34" t="s">
        <v>84</v>
      </c>
    </row>
    <row r="25" ht="15.75" customHeight="1">
      <c r="A25" s="34" t="s">
        <v>95</v>
      </c>
      <c r="B25" s="34">
        <v>110.0</v>
      </c>
      <c r="C25" s="3" t="s">
        <v>96</v>
      </c>
      <c r="D25" s="34" t="s">
        <v>77</v>
      </c>
    </row>
    <row r="26" ht="15.75" customHeight="1">
      <c r="A26" s="34" t="s">
        <v>97</v>
      </c>
      <c r="B26" s="34">
        <v>111.0</v>
      </c>
      <c r="C26" s="3" t="s">
        <v>98</v>
      </c>
      <c r="D26" s="34" t="s">
        <v>77</v>
      </c>
    </row>
    <row r="27" ht="15.75" customHeight="1">
      <c r="A27" s="34" t="s">
        <v>99</v>
      </c>
      <c r="B27" s="34">
        <v>112.0</v>
      </c>
      <c r="C27" s="3" t="s">
        <v>100</v>
      </c>
      <c r="D27" s="34" t="s">
        <v>84</v>
      </c>
    </row>
    <row r="28" ht="15.75" customHeight="1">
      <c r="A28" s="34" t="s">
        <v>101</v>
      </c>
      <c r="B28" s="34">
        <v>113.0</v>
      </c>
      <c r="C28" s="3" t="s">
        <v>102</v>
      </c>
      <c r="D28" s="34" t="s">
        <v>77</v>
      </c>
    </row>
    <row r="29" ht="15.75" customHeight="1">
      <c r="A29" s="34" t="s">
        <v>103</v>
      </c>
      <c r="B29" s="34">
        <v>114.0</v>
      </c>
      <c r="C29" s="3" t="s">
        <v>104</v>
      </c>
      <c r="D29" s="34" t="s">
        <v>77</v>
      </c>
    </row>
    <row r="30" ht="15.75" customHeight="1">
      <c r="A30" s="34" t="s">
        <v>105</v>
      </c>
      <c r="B30" s="34">
        <v>115.0</v>
      </c>
      <c r="C30" s="3" t="s">
        <v>106</v>
      </c>
      <c r="D30" s="34" t="s">
        <v>77</v>
      </c>
    </row>
    <row r="31" ht="15.75" customHeight="1">
      <c r="A31" s="34" t="s">
        <v>107</v>
      </c>
      <c r="B31" s="34">
        <v>116.0</v>
      </c>
      <c r="C31" s="3" t="s">
        <v>108</v>
      </c>
      <c r="D31" s="29" t="s">
        <v>84</v>
      </c>
    </row>
    <row r="32" ht="15.75" customHeight="1">
      <c r="C32" s="3"/>
    </row>
    <row r="33" ht="15.75" customHeight="1">
      <c r="C33" s="3"/>
    </row>
    <row r="34" ht="15.75" customHeight="1">
      <c r="C34" s="3"/>
    </row>
    <row r="35" ht="15.75" customHeight="1">
      <c r="C35" s="3"/>
    </row>
    <row r="36" ht="15.75" customHeight="1">
      <c r="C36" s="3"/>
    </row>
    <row r="37" ht="15.75" customHeight="1">
      <c r="C37" s="3"/>
    </row>
    <row r="38" ht="15.75" customHeight="1">
      <c r="C38" s="3"/>
    </row>
    <row r="39" ht="15.75" customHeight="1">
      <c r="C39" s="3"/>
    </row>
    <row r="40" ht="15.75" customHeight="1">
      <c r="C40" s="3"/>
    </row>
    <row r="41" ht="15.75" customHeight="1">
      <c r="C41" s="3"/>
    </row>
    <row r="42" ht="15.75" customHeight="1">
      <c r="C42" s="3"/>
    </row>
    <row r="43" ht="15.75" customHeight="1">
      <c r="C43" s="3"/>
    </row>
    <row r="44" ht="15.75" customHeight="1">
      <c r="C44" s="3"/>
    </row>
    <row r="45" ht="15.75" customHeight="1">
      <c r="C45" s="3"/>
    </row>
    <row r="46" ht="15.75" customHeight="1">
      <c r="C46" s="3"/>
    </row>
    <row r="47" ht="15.75" customHeight="1">
      <c r="C47" s="3"/>
    </row>
    <row r="48" ht="15.75" customHeight="1">
      <c r="C48" s="3"/>
    </row>
    <row r="49" ht="15.75" customHeight="1">
      <c r="C49" s="3"/>
    </row>
    <row r="50" ht="15.75" customHeight="1">
      <c r="C50" s="3"/>
    </row>
    <row r="51" ht="15.75" customHeight="1">
      <c r="C51" s="3"/>
    </row>
    <row r="52" ht="15.75" customHeight="1">
      <c r="C52" s="3"/>
    </row>
    <row r="53" ht="15.75" customHeight="1">
      <c r="C53" s="3"/>
    </row>
    <row r="54" ht="15.75" customHeight="1">
      <c r="C54" s="3"/>
    </row>
    <row r="55" ht="15.75" customHeight="1">
      <c r="C55" s="3"/>
    </row>
    <row r="56" ht="15.75" customHeight="1">
      <c r="C56" s="3"/>
    </row>
    <row r="57" ht="15.75" customHeight="1">
      <c r="C57" s="3"/>
    </row>
    <row r="58" ht="15.75" customHeight="1">
      <c r="C58" s="3"/>
    </row>
    <row r="59" ht="15.75" customHeight="1">
      <c r="C59" s="3"/>
    </row>
    <row r="60" ht="15.75" customHeight="1">
      <c r="C60" s="3"/>
    </row>
    <row r="61" ht="15.75" customHeight="1">
      <c r="C61" s="3"/>
    </row>
    <row r="62" ht="15.75" customHeight="1">
      <c r="C62" s="3"/>
    </row>
    <row r="63" ht="15.75" customHeight="1">
      <c r="C63" s="3"/>
    </row>
    <row r="64" ht="15.75" customHeight="1">
      <c r="C64" s="3"/>
    </row>
    <row r="65" ht="15.75" customHeight="1">
      <c r="C65" s="3"/>
    </row>
    <row r="66" ht="15.75" customHeight="1">
      <c r="C66" s="3"/>
    </row>
    <row r="67" ht="15.75" customHeight="1">
      <c r="C67" s="3"/>
    </row>
    <row r="68" ht="15.75" customHeight="1">
      <c r="C68" s="3"/>
    </row>
    <row r="69" ht="15.75" customHeight="1">
      <c r="C69" s="3"/>
    </row>
    <row r="70" ht="15.75" customHeight="1">
      <c r="C70" s="3"/>
    </row>
    <row r="71" ht="15.75" customHeight="1">
      <c r="C71" s="3"/>
    </row>
    <row r="72" ht="15.75" customHeight="1">
      <c r="C72" s="3"/>
    </row>
    <row r="73" ht="15.75" customHeight="1">
      <c r="C73" s="3"/>
    </row>
    <row r="74" ht="15.75" customHeight="1">
      <c r="C74" s="3"/>
    </row>
    <row r="75" ht="15.75" customHeight="1">
      <c r="C75" s="3"/>
    </row>
    <row r="76" ht="15.75" customHeight="1">
      <c r="C76" s="3"/>
    </row>
    <row r="77" ht="15.75" customHeight="1">
      <c r="C77" s="3"/>
    </row>
    <row r="78" ht="15.75" customHeight="1">
      <c r="C78" s="3"/>
    </row>
    <row r="79" ht="15.75" customHeight="1">
      <c r="C79" s="3"/>
    </row>
    <row r="80" ht="15.75" customHeight="1">
      <c r="C80" s="3"/>
    </row>
    <row r="81" ht="15.75" customHeight="1">
      <c r="C81" s="3"/>
    </row>
    <row r="82" ht="15.75" customHeight="1">
      <c r="C82" s="3"/>
    </row>
    <row r="83" ht="15.75" customHeight="1">
      <c r="C83" s="3"/>
    </row>
    <row r="84" ht="15.75" customHeight="1">
      <c r="C84" s="3"/>
    </row>
    <row r="85" ht="15.75" customHeight="1">
      <c r="C85" s="3"/>
    </row>
    <row r="86" ht="15.75" customHeight="1">
      <c r="C86" s="3"/>
    </row>
    <row r="87" ht="15.75" customHeight="1">
      <c r="C87" s="3"/>
    </row>
    <row r="88" ht="15.75" customHeight="1">
      <c r="C88" s="3"/>
    </row>
    <row r="89" ht="15.75" customHeight="1">
      <c r="C89" s="3"/>
    </row>
    <row r="90" ht="15.75" customHeight="1">
      <c r="C90" s="3"/>
    </row>
    <row r="91" ht="15.75" customHeight="1">
      <c r="C91" s="3"/>
    </row>
    <row r="92" ht="15.75" customHeight="1">
      <c r="C92" s="3"/>
    </row>
    <row r="93" ht="15.75" customHeight="1">
      <c r="C93" s="3"/>
    </row>
    <row r="94" ht="15.75" customHeight="1">
      <c r="C94" s="3"/>
    </row>
    <row r="95" ht="15.75" customHeight="1">
      <c r="C95" s="3"/>
    </row>
    <row r="96" ht="15.75" customHeight="1">
      <c r="C96" s="3"/>
    </row>
    <row r="97" ht="15.75" customHeight="1">
      <c r="C97" s="3"/>
    </row>
    <row r="98" ht="15.75" customHeight="1">
      <c r="C98" s="3"/>
    </row>
    <row r="99" ht="15.75" customHeight="1">
      <c r="C99" s="3"/>
    </row>
    <row r="100" ht="15.75" customHeight="1">
      <c r="C100" s="3"/>
    </row>
    <row r="101" ht="15.75" customHeight="1">
      <c r="C101" s="3"/>
    </row>
    <row r="102" ht="15.75" customHeight="1">
      <c r="C102" s="3"/>
    </row>
    <row r="103" ht="15.75" customHeight="1">
      <c r="C103" s="3"/>
    </row>
    <row r="104" ht="15.75" customHeight="1">
      <c r="C104" s="3"/>
    </row>
    <row r="105" ht="15.75" customHeight="1">
      <c r="C105" s="3"/>
    </row>
    <row r="106" ht="15.75" customHeight="1">
      <c r="C106" s="3"/>
    </row>
    <row r="107" ht="15.75" customHeight="1">
      <c r="C107" s="3"/>
    </row>
    <row r="108" ht="15.75" customHeight="1">
      <c r="C108" s="3"/>
    </row>
    <row r="109" ht="15.75" customHeight="1">
      <c r="C109" s="3"/>
    </row>
    <row r="110" ht="15.75" customHeight="1">
      <c r="C110" s="3"/>
    </row>
    <row r="111" ht="15.75" customHeight="1">
      <c r="C111" s="3"/>
    </row>
    <row r="112" ht="15.75" customHeight="1">
      <c r="C112" s="3"/>
    </row>
    <row r="113" ht="15.75" customHeight="1">
      <c r="C113" s="3"/>
    </row>
    <row r="114" ht="15.75" customHeight="1">
      <c r="C114" s="3"/>
    </row>
    <row r="115" ht="15.75" customHeight="1">
      <c r="C115" s="3"/>
    </row>
    <row r="116" ht="15.75" customHeight="1">
      <c r="C116" s="3"/>
    </row>
    <row r="117" ht="15.75" customHeight="1">
      <c r="C117" s="3"/>
    </row>
    <row r="118" ht="15.75" customHeight="1">
      <c r="C118" s="3"/>
    </row>
    <row r="119" ht="15.75" customHeight="1">
      <c r="C119" s="3"/>
    </row>
    <row r="120" ht="15.75" customHeight="1">
      <c r="C120" s="3"/>
    </row>
    <row r="121" ht="15.75" customHeight="1">
      <c r="C121" s="3"/>
    </row>
    <row r="122" ht="15.75" customHeight="1">
      <c r="C122" s="3"/>
    </row>
    <row r="123" ht="15.75" customHeight="1">
      <c r="C123" s="3"/>
    </row>
    <row r="124" ht="15.75" customHeight="1">
      <c r="C124" s="3"/>
    </row>
    <row r="125" ht="15.75" customHeight="1">
      <c r="C125" s="3"/>
    </row>
    <row r="126" ht="15.75" customHeight="1">
      <c r="C126" s="3"/>
    </row>
    <row r="127" ht="15.75" customHeight="1">
      <c r="C127" s="3"/>
    </row>
    <row r="128" ht="15.75" customHeight="1">
      <c r="C128" s="3"/>
    </row>
    <row r="129" ht="15.75" customHeight="1">
      <c r="C129" s="3"/>
    </row>
    <row r="130" ht="15.75" customHeight="1">
      <c r="C130" s="3"/>
    </row>
    <row r="131" ht="15.75" customHeight="1">
      <c r="C131" s="3"/>
    </row>
    <row r="132" ht="15.75" customHeight="1">
      <c r="C132" s="3"/>
    </row>
    <row r="133" ht="15.75" customHeight="1">
      <c r="C133" s="3"/>
    </row>
    <row r="134" ht="15.75" customHeight="1">
      <c r="C134" s="3"/>
    </row>
    <row r="135" ht="15.75" customHeight="1">
      <c r="C135" s="3"/>
    </row>
    <row r="136" ht="15.75" customHeight="1">
      <c r="C136" s="3"/>
    </row>
    <row r="137" ht="15.75" customHeight="1">
      <c r="C137" s="3"/>
    </row>
    <row r="138" ht="15.75" customHeight="1">
      <c r="C138" s="3"/>
    </row>
    <row r="139" ht="15.75" customHeight="1">
      <c r="C139" s="3"/>
    </row>
    <row r="140" ht="15.75" customHeight="1">
      <c r="C140" s="3"/>
    </row>
    <row r="141" ht="15.75" customHeight="1">
      <c r="C141" s="3"/>
    </row>
    <row r="142" ht="15.75" customHeight="1">
      <c r="C142" s="3"/>
    </row>
    <row r="143" ht="15.75" customHeight="1">
      <c r="C143" s="3"/>
    </row>
    <row r="144" ht="15.75" customHeight="1">
      <c r="C144" s="3"/>
    </row>
    <row r="145" ht="15.75" customHeight="1">
      <c r="C145" s="3"/>
    </row>
    <row r="146" ht="15.75" customHeight="1">
      <c r="C146" s="3"/>
    </row>
    <row r="147" ht="15.75" customHeight="1">
      <c r="C147" s="3"/>
    </row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B1"/>
    <mergeCell ref="G2:H2"/>
    <mergeCell ref="G3:H3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13.14"/>
    <col customWidth="1" min="5" max="26" width="8.71"/>
  </cols>
  <sheetData>
    <row r="2">
      <c r="A2" s="34" t="s">
        <v>109</v>
      </c>
    </row>
    <row r="3">
      <c r="A3" s="34" t="s">
        <v>110</v>
      </c>
      <c r="D3" s="34" t="s">
        <v>111</v>
      </c>
      <c r="E3" s="34" t="str">
        <f t="array" ref="E3">INDEX(A2:A20,RANDBETWEEN(1,20))</f>
        <v>Luna</v>
      </c>
    </row>
    <row r="4">
      <c r="A4" s="34" t="s">
        <v>112</v>
      </c>
    </row>
    <row r="5">
      <c r="A5" s="34" t="s">
        <v>113</v>
      </c>
    </row>
    <row r="6">
      <c r="A6" s="34" t="s">
        <v>114</v>
      </c>
    </row>
    <row r="7">
      <c r="A7" s="34" t="s">
        <v>115</v>
      </c>
    </row>
    <row r="8">
      <c r="A8" s="34" t="s">
        <v>116</v>
      </c>
    </row>
    <row r="9">
      <c r="A9" s="34" t="s">
        <v>117</v>
      </c>
    </row>
    <row r="10">
      <c r="A10" s="34" t="s">
        <v>118</v>
      </c>
    </row>
    <row r="11">
      <c r="A11" s="34" t="s">
        <v>119</v>
      </c>
    </row>
    <row r="12">
      <c r="A12" s="34" t="s">
        <v>120</v>
      </c>
    </row>
    <row r="13">
      <c r="A13" s="34" t="s">
        <v>121</v>
      </c>
    </row>
    <row r="14">
      <c r="A14" s="34" t="s">
        <v>122</v>
      </c>
    </row>
    <row r="15">
      <c r="A15" s="34" t="s">
        <v>123</v>
      </c>
    </row>
    <row r="16">
      <c r="A16" s="34" t="s">
        <v>124</v>
      </c>
    </row>
    <row r="17">
      <c r="A17" s="34" t="s">
        <v>125</v>
      </c>
    </row>
    <row r="18">
      <c r="A18" s="34" t="s">
        <v>126</v>
      </c>
    </row>
    <row r="19">
      <c r="A19" s="34" t="s">
        <v>127</v>
      </c>
    </row>
    <row r="20">
      <c r="A20" s="34" t="s">
        <v>128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